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1"/>
  </bookViews>
  <sheets>
    <sheet name="Comptes" sheetId="1" r:id="rId1"/>
    <sheet name="Analys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<sst xmlns="http://schemas.openxmlformats.org/spreadsheetml/2006/main" count="114" uniqueCount="102">
  <si>
    <t/>
  </si>
  <si>
    <t>ACTIFS IMMOBILISES</t>
  </si>
  <si>
    <t>I. Frais d'établissement</t>
  </si>
  <si>
    <t>II. Autres immobilisations incorporelles</t>
  </si>
  <si>
    <t>III. Immobilisations corporelles</t>
  </si>
  <si>
    <t>IV. Immobilisations financières</t>
  </si>
  <si>
    <t>ACTIFS CIRCULANTS</t>
  </si>
  <si>
    <t xml:space="preserve">V. Créances à plus de un an </t>
  </si>
  <si>
    <t>VI. Stocks et commandes en cours</t>
  </si>
  <si>
    <t>VII. Créances à un an au plus</t>
  </si>
  <si>
    <t>VIII. Placements de trésorerie</t>
  </si>
  <si>
    <t>IX. Valeurs disponibles</t>
  </si>
  <si>
    <t>X. Comptes de régularisation</t>
  </si>
  <si>
    <t>TOTAL DE L'ACTIF</t>
  </si>
  <si>
    <t>I. Capital</t>
  </si>
  <si>
    <t>II. Primes d'émission</t>
  </si>
  <si>
    <t>III. Plus-values de réévaluation</t>
  </si>
  <si>
    <t>IV. Réserves</t>
  </si>
  <si>
    <t>V. Bénéfice (perte) reporté(e)</t>
  </si>
  <si>
    <t>VI. Subsides en capital</t>
  </si>
  <si>
    <t>PASSIFS CIRCULANTS</t>
  </si>
  <si>
    <t>TOTAL DU PASSIF</t>
  </si>
  <si>
    <t>Passif</t>
  </si>
  <si>
    <t>Actif</t>
  </si>
  <si>
    <t xml:space="preserve">   A.  Dettes à plus d'un an éch. ds l'année</t>
  </si>
  <si>
    <t xml:space="preserve">   B.  Dettes financières</t>
  </si>
  <si>
    <t xml:space="preserve">   C.  Dettes commerciales</t>
  </si>
  <si>
    <t xml:space="preserve">   D.  Acomptes reçus sur commandes</t>
  </si>
  <si>
    <t xml:space="preserve">   E.  Dettes fiscales,salariales,sociales</t>
  </si>
  <si>
    <t xml:space="preserve">   F.  Autres dettes</t>
  </si>
  <si>
    <t xml:space="preserve">   A.  dont: Créances commerciales</t>
  </si>
  <si>
    <t xml:space="preserve">   B.  dont: Autres créances</t>
  </si>
  <si>
    <t>VIII. Dettes à plus d'un an</t>
  </si>
  <si>
    <t>VII. Provisions et impôts différés</t>
  </si>
  <si>
    <t>I. Ventes et prestations</t>
  </si>
  <si>
    <t>II. Coût des ventes et prestations</t>
  </si>
  <si>
    <t>IV. Produits financiers</t>
  </si>
  <si>
    <t>VI. Résultat courant avant impôts</t>
  </si>
  <si>
    <t>VII. Produits exceptionnels</t>
  </si>
  <si>
    <t>VIII. Charges exceptionnelles</t>
  </si>
  <si>
    <t>IX. Résultat de l'exercice avant impôts</t>
  </si>
  <si>
    <t>X. Impôts sur le résultat</t>
  </si>
  <si>
    <t>XI. Résultat de l'exercice après impôts</t>
  </si>
  <si>
    <t xml:space="preserve">     70. Chiffre d'affaires</t>
  </si>
  <si>
    <t xml:space="preserve">     60. Approvisionnements et march.</t>
  </si>
  <si>
    <t xml:space="preserve">     61. Services et biens divers</t>
  </si>
  <si>
    <t xml:space="preserve">     62. Rém., chges soc. et pensions</t>
  </si>
  <si>
    <t xml:space="preserve">     63. Amortissements et réduc. Val.</t>
  </si>
  <si>
    <t xml:space="preserve">     64. Autres charges d'exploitation</t>
  </si>
  <si>
    <t xml:space="preserve">           Amortissements</t>
  </si>
  <si>
    <t xml:space="preserve">           Réductions de valeurs</t>
  </si>
  <si>
    <t xml:space="preserve">           Provisions risques &amp; charges</t>
  </si>
  <si>
    <t>III. Résultat d'exploitation 70/64 - 64/70</t>
  </si>
  <si>
    <t>V.Charges financières</t>
  </si>
  <si>
    <t xml:space="preserve">     71 Variation des en-cours de fabrication</t>
  </si>
  <si>
    <t xml:space="preserve">     72 Production immobilisée</t>
  </si>
  <si>
    <t xml:space="preserve">     74 Autres produits d'exploitation</t>
  </si>
  <si>
    <t>TVA sur achat (9145)</t>
  </si>
  <si>
    <t>TVA sur ventes (9146)</t>
  </si>
  <si>
    <t>Reprises d'impôts</t>
  </si>
  <si>
    <t>FONDS PROPRES</t>
  </si>
  <si>
    <t>3. Ratios de liquidités</t>
  </si>
  <si>
    <t>1. Agrégats et structure du bilan</t>
  </si>
  <si>
    <t>5. Ratios de solvabilité</t>
  </si>
  <si>
    <t>4. Ratios de rentabilité</t>
  </si>
  <si>
    <t xml:space="preserve">   - Liquidité au sens large</t>
  </si>
  <si>
    <t xml:space="preserve">   - Liquidité au sens strict</t>
  </si>
  <si>
    <t xml:space="preserve">   - Liquidité immédiate</t>
  </si>
  <si>
    <t xml:space="preserve">   - Nombre de jours clients</t>
  </si>
  <si>
    <t xml:space="preserve">   - Nombre de jours fournisseurs</t>
  </si>
  <si>
    <t xml:space="preserve">   - Rotation des stocks</t>
  </si>
  <si>
    <t xml:space="preserve">   - CA</t>
  </si>
  <si>
    <t xml:space="preserve">   - Achat et SBD</t>
  </si>
  <si>
    <t xml:space="preserve">   - Valeur ajoutée</t>
  </si>
  <si>
    <t xml:space="preserve">   - Cash Flow d'exploitation</t>
  </si>
  <si>
    <t xml:space="preserve">   - Cash Flow Financier</t>
  </si>
  <si>
    <t xml:space="preserve">   - Cash Flow net</t>
  </si>
  <si>
    <t xml:space="preserve">   - Résultat net d'exploitation</t>
  </si>
  <si>
    <t xml:space="preserve">   - Marge Brute/Ventes</t>
  </si>
  <si>
    <t xml:space="preserve">   - Marge Nette/Ventes</t>
  </si>
  <si>
    <t xml:space="preserve">   - Taux de Valeur ajoutée/Ventes</t>
  </si>
  <si>
    <t xml:space="preserve">   - Endettement total</t>
  </si>
  <si>
    <t xml:space="preserve">   - Endettement à CT</t>
  </si>
  <si>
    <t xml:space="preserve">   - Indépendance financière ou Degré de solvabilité</t>
  </si>
  <si>
    <t xml:space="preserve">   - Couverture des dettes</t>
  </si>
  <si>
    <t xml:space="preserve">   - Résultat brut d'exploitation</t>
  </si>
  <si>
    <t xml:space="preserve">  - Actifs immobilisés</t>
  </si>
  <si>
    <t xml:space="preserve">  - Actifs circulants</t>
  </si>
  <si>
    <t xml:space="preserve">  - Fonds  propres</t>
  </si>
  <si>
    <t xml:space="preserve">  - Capitaux Permanents</t>
  </si>
  <si>
    <t xml:space="preserve">  - Dettes LT</t>
  </si>
  <si>
    <t xml:space="preserve">  - Dettes CT</t>
  </si>
  <si>
    <t xml:space="preserve">   - Fonds de tiers (dettes totales)</t>
  </si>
  <si>
    <t xml:space="preserve">   - Fonds de roulement net</t>
  </si>
  <si>
    <t xml:space="preserve">   - Besoin en fonds de roulement</t>
  </si>
  <si>
    <t xml:space="preserve">   - Trésorerie nette</t>
  </si>
  <si>
    <t>2. Agrégats du compte de résultats</t>
  </si>
  <si>
    <t>N</t>
  </si>
  <si>
    <t>N-1</t>
  </si>
  <si>
    <t>N-2</t>
  </si>
  <si>
    <t>Année</t>
  </si>
  <si>
    <t>Société XXXX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</si>
</sst>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0.000000000"/>
    <numFmt numFmtId="182" formatCode="0.0000000000"/>
  </numFmts>
  <fonts count="38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3" fontId="2" fillId="33" borderId="22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3" fontId="1" fillId="33" borderId="13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33" borderId="19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180" fontId="1" fillId="0" borderId="0" xfId="5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0" fontId="1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9">
      <selection activeCell="K45" sqref="K45"/>
    </sheetView>
  </sheetViews>
  <sheetFormatPr defaultColWidth="11.421875" defaultRowHeight="12.75"/>
  <cols>
    <col min="1" max="1" width="30.8515625" style="1" bestFit="1" customWidth="1"/>
    <col min="2" max="2" width="7.8515625" style="1" customWidth="1"/>
    <col min="3" max="4" width="4.140625" style="1" bestFit="1" customWidth="1"/>
    <col min="5" max="5" width="30.140625" style="1" bestFit="1" customWidth="1"/>
    <col min="6" max="6" width="2.7109375" style="2" bestFit="1" customWidth="1"/>
    <col min="7" max="8" width="4.140625" style="2" bestFit="1" customWidth="1"/>
    <col min="9" max="16384" width="11.421875" style="1" customWidth="1"/>
  </cols>
  <sheetData>
    <row r="1" ht="13.5" thickBot="1"/>
    <row r="2" spans="1:8" ht="13.5" thickBot="1">
      <c r="A2" s="3" t="s">
        <v>23</v>
      </c>
      <c r="B2" s="4" t="str">
        <f>Analyse!B2</f>
        <v>N</v>
      </c>
      <c r="C2" s="4" t="str">
        <f>Analyse!C2</f>
        <v>N-1</v>
      </c>
      <c r="D2" s="4" t="str">
        <f>Analyse!D2</f>
        <v>N-2</v>
      </c>
      <c r="E2" s="3" t="s">
        <v>22</v>
      </c>
      <c r="F2" s="5" t="str">
        <f>B2</f>
        <v>N</v>
      </c>
      <c r="G2" s="5" t="str">
        <f>C2</f>
        <v>N-1</v>
      </c>
      <c r="H2" s="5" t="str">
        <f>D2</f>
        <v>N-2</v>
      </c>
    </row>
    <row r="3" spans="1:8" ht="12.75">
      <c r="A3" s="6" t="s">
        <v>0</v>
      </c>
      <c r="B3" s="7" t="s">
        <v>0</v>
      </c>
      <c r="C3" s="7" t="s">
        <v>0</v>
      </c>
      <c r="D3" s="8" t="s">
        <v>0</v>
      </c>
      <c r="E3" s="6"/>
      <c r="F3" s="9"/>
      <c r="G3" s="9"/>
      <c r="H3" s="10"/>
    </row>
    <row r="4" spans="1:8" ht="12.75">
      <c r="A4" s="11" t="s">
        <v>1</v>
      </c>
      <c r="B4" s="12">
        <f>SUM(B5:B10)</f>
        <v>0</v>
      </c>
      <c r="C4" s="12">
        <f>SUM(C5:C10)</f>
        <v>0</v>
      </c>
      <c r="D4" s="12">
        <f>SUM(D5:D10)</f>
        <v>0</v>
      </c>
      <c r="E4" s="11" t="s">
        <v>60</v>
      </c>
      <c r="F4" s="12">
        <f>SUM(F5:F10)</f>
        <v>0</v>
      </c>
      <c r="G4" s="12">
        <f>SUM(G5:G10)</f>
        <v>0</v>
      </c>
      <c r="H4" s="13">
        <f>SUM(H5:H10)</f>
        <v>0</v>
      </c>
    </row>
    <row r="5" spans="1:8" ht="12.75">
      <c r="A5" s="14" t="s">
        <v>2</v>
      </c>
      <c r="B5" s="15"/>
      <c r="C5" s="15"/>
      <c r="D5" s="16"/>
      <c r="E5" s="14" t="s">
        <v>14</v>
      </c>
      <c r="F5" s="15"/>
      <c r="G5" s="15"/>
      <c r="H5" s="16"/>
    </row>
    <row r="6" spans="1:8" ht="12.75">
      <c r="A6" s="14" t="s">
        <v>3</v>
      </c>
      <c r="B6" s="15"/>
      <c r="C6" s="15"/>
      <c r="D6" s="16"/>
      <c r="E6" s="14" t="s">
        <v>15</v>
      </c>
      <c r="F6" s="15"/>
      <c r="G6" s="15"/>
      <c r="H6" s="16"/>
    </row>
    <row r="7" spans="1:8" ht="12.75">
      <c r="A7" s="14" t="s">
        <v>4</v>
      </c>
      <c r="B7" s="17"/>
      <c r="C7" s="17"/>
      <c r="D7" s="18"/>
      <c r="E7" s="14" t="s">
        <v>16</v>
      </c>
      <c r="F7" s="17"/>
      <c r="G7" s="17"/>
      <c r="H7" s="18"/>
    </row>
    <row r="8" spans="1:8" ht="12.75">
      <c r="A8" s="14" t="s">
        <v>5</v>
      </c>
      <c r="B8" s="17"/>
      <c r="C8" s="17"/>
      <c r="D8" s="18"/>
      <c r="E8" s="14" t="s">
        <v>17</v>
      </c>
      <c r="F8" s="17"/>
      <c r="G8" s="17"/>
      <c r="H8" s="18"/>
    </row>
    <row r="9" spans="1:8" ht="12.75">
      <c r="A9" s="14" t="s">
        <v>0</v>
      </c>
      <c r="B9" s="19"/>
      <c r="C9" s="19"/>
      <c r="D9" s="20"/>
      <c r="E9" s="14" t="s">
        <v>18</v>
      </c>
      <c r="F9" s="17"/>
      <c r="G9" s="17"/>
      <c r="H9" s="18"/>
    </row>
    <row r="10" spans="1:8" ht="12.75">
      <c r="A10" s="14" t="s">
        <v>7</v>
      </c>
      <c r="B10" s="15"/>
      <c r="C10" s="15"/>
      <c r="D10" s="16"/>
      <c r="E10" s="21" t="s">
        <v>19</v>
      </c>
      <c r="F10" s="15"/>
      <c r="G10" s="15"/>
      <c r="H10" s="16"/>
    </row>
    <row r="11" spans="1:8" ht="12.75">
      <c r="A11" s="14"/>
      <c r="B11" s="17"/>
      <c r="C11" s="17"/>
      <c r="D11" s="18"/>
      <c r="E11" s="21"/>
      <c r="F11" s="22"/>
      <c r="G11" s="22"/>
      <c r="H11" s="23"/>
    </row>
    <row r="12" spans="1:8" ht="12.75">
      <c r="A12" s="14"/>
      <c r="B12" s="17"/>
      <c r="C12" s="17"/>
      <c r="D12" s="18"/>
      <c r="E12" s="14" t="s">
        <v>33</v>
      </c>
      <c r="F12" s="17"/>
      <c r="G12" s="17"/>
      <c r="H12" s="18"/>
    </row>
    <row r="13" spans="1:8" ht="12.75">
      <c r="A13" s="11" t="s">
        <v>6</v>
      </c>
      <c r="B13" s="12">
        <f>B15+B17+B21+B22+B23</f>
        <v>0</v>
      </c>
      <c r="C13" s="12">
        <f>C15+C17+C21+C22+C23</f>
        <v>0</v>
      </c>
      <c r="D13" s="12">
        <f>D15+D17+D21+D22+D23</f>
        <v>0</v>
      </c>
      <c r="E13" s="21" t="s">
        <v>32</v>
      </c>
      <c r="F13" s="15"/>
      <c r="G13" s="15"/>
      <c r="H13" s="16"/>
    </row>
    <row r="14" spans="1:8" s="27" customFormat="1" ht="12.75">
      <c r="A14" s="21"/>
      <c r="B14" s="15"/>
      <c r="C14" s="15"/>
      <c r="D14" s="16"/>
      <c r="E14" s="24"/>
      <c r="F14" s="25"/>
      <c r="G14" s="25"/>
      <c r="H14" s="26"/>
    </row>
    <row r="15" spans="1:8" ht="12.75">
      <c r="A15" s="14" t="s">
        <v>8</v>
      </c>
      <c r="B15" s="15"/>
      <c r="C15" s="15"/>
      <c r="D15" s="16"/>
      <c r="E15" s="28" t="s">
        <v>20</v>
      </c>
      <c r="F15" s="29">
        <f>SUM(F16:F23)</f>
        <v>0</v>
      </c>
      <c r="G15" s="29">
        <f>SUM(G16:G23)</f>
        <v>0</v>
      </c>
      <c r="H15" s="30">
        <f>SUM(H16:H23)</f>
        <v>0</v>
      </c>
    </row>
    <row r="16" spans="1:8" ht="12.75">
      <c r="A16" s="21"/>
      <c r="B16" s="31"/>
      <c r="C16" s="31"/>
      <c r="D16" s="32"/>
      <c r="E16" s="14" t="s">
        <v>24</v>
      </c>
      <c r="F16" s="15"/>
      <c r="G16" s="17"/>
      <c r="H16" s="18"/>
    </row>
    <row r="17" spans="1:8" ht="12.75">
      <c r="A17" s="14" t="s">
        <v>9</v>
      </c>
      <c r="B17" s="17"/>
      <c r="C17" s="17"/>
      <c r="D17" s="17"/>
      <c r="E17" s="14" t="s">
        <v>25</v>
      </c>
      <c r="F17" s="17"/>
      <c r="G17" s="17"/>
      <c r="H17" s="18"/>
    </row>
    <row r="18" spans="1:8" ht="12.75">
      <c r="A18" s="14" t="s">
        <v>30</v>
      </c>
      <c r="B18" s="17"/>
      <c r="C18" s="17"/>
      <c r="D18" s="18"/>
      <c r="E18" s="14" t="s">
        <v>26</v>
      </c>
      <c r="F18" s="17"/>
      <c r="G18" s="17"/>
      <c r="H18" s="18"/>
    </row>
    <row r="19" spans="1:8" ht="12.75">
      <c r="A19" s="14" t="s">
        <v>31</v>
      </c>
      <c r="B19" s="17"/>
      <c r="C19" s="17"/>
      <c r="D19" s="18"/>
      <c r="E19" s="21" t="s">
        <v>27</v>
      </c>
      <c r="F19" s="15"/>
      <c r="G19" s="15"/>
      <c r="H19" s="16"/>
    </row>
    <row r="20" spans="1:8" ht="12.75">
      <c r="A20" s="21"/>
      <c r="B20" s="31"/>
      <c r="C20" s="31"/>
      <c r="D20" s="32"/>
      <c r="E20" s="14" t="s">
        <v>28</v>
      </c>
      <c r="F20" s="15"/>
      <c r="G20" s="15"/>
      <c r="H20" s="16"/>
    </row>
    <row r="21" spans="1:8" ht="12.75">
      <c r="A21" s="14" t="s">
        <v>10</v>
      </c>
      <c r="B21" s="15"/>
      <c r="C21" s="15"/>
      <c r="D21" s="16"/>
      <c r="E21" s="14" t="s">
        <v>29</v>
      </c>
      <c r="F21" s="17"/>
      <c r="G21" s="17"/>
      <c r="H21" s="18"/>
    </row>
    <row r="22" spans="1:8" ht="12.75">
      <c r="A22" s="14" t="s">
        <v>11</v>
      </c>
      <c r="B22" s="17"/>
      <c r="C22" s="17"/>
      <c r="D22" s="18"/>
      <c r="E22" s="21"/>
      <c r="F22" s="15"/>
      <c r="G22" s="15"/>
      <c r="H22" s="16"/>
    </row>
    <row r="23" spans="1:8" ht="12.75">
      <c r="A23" s="14" t="s">
        <v>12</v>
      </c>
      <c r="B23" s="17"/>
      <c r="C23" s="17"/>
      <c r="D23" s="18"/>
      <c r="E23" s="14" t="s">
        <v>12</v>
      </c>
      <c r="F23" s="17"/>
      <c r="G23" s="17"/>
      <c r="H23" s="18"/>
    </row>
    <row r="24" spans="1:8" ht="13.5" thickBot="1">
      <c r="A24" s="33"/>
      <c r="B24" s="34"/>
      <c r="C24" s="34"/>
      <c r="D24" s="35"/>
      <c r="E24" s="36" t="s">
        <v>0</v>
      </c>
      <c r="F24" s="37" t="s">
        <v>0</v>
      </c>
      <c r="G24" s="37" t="s">
        <v>0</v>
      </c>
      <c r="H24" s="38" t="s">
        <v>0</v>
      </c>
    </row>
    <row r="25" spans="1:8" s="27" customFormat="1" ht="13.5" thickBot="1">
      <c r="A25" s="39" t="s">
        <v>13</v>
      </c>
      <c r="B25" s="40">
        <f>B4+B13</f>
        <v>0</v>
      </c>
      <c r="C25" s="40">
        <f>C4+C13</f>
        <v>0</v>
      </c>
      <c r="D25" s="41">
        <f>D4+D13</f>
        <v>0</v>
      </c>
      <c r="E25" s="42" t="s">
        <v>21</v>
      </c>
      <c r="F25" s="40">
        <f>F4+F12+F13+F15</f>
        <v>0</v>
      </c>
      <c r="G25" s="40">
        <f>G4+G12+G13+G15</f>
        <v>0</v>
      </c>
      <c r="H25" s="41">
        <f>H4+H12+H13+H15</f>
        <v>0</v>
      </c>
    </row>
    <row r="26" spans="1:4" ht="12.75">
      <c r="A26" s="21"/>
      <c r="B26" s="31"/>
      <c r="C26" s="31"/>
      <c r="D26" s="43"/>
    </row>
    <row r="27" spans="1:4" ht="12.75">
      <c r="A27" s="21"/>
      <c r="B27" s="31"/>
      <c r="C27" s="31"/>
      <c r="D27" s="31"/>
    </row>
    <row r="28" spans="1:4" ht="13.5" thickBot="1">
      <c r="A28" s="14"/>
      <c r="B28" s="44"/>
      <c r="C28" s="44"/>
      <c r="D28" s="45"/>
    </row>
    <row r="29" spans="1:8" ht="12.75">
      <c r="A29" s="46" t="s">
        <v>35</v>
      </c>
      <c r="B29" s="47">
        <f>SUM(B31:B34)+B38</f>
        <v>0</v>
      </c>
      <c r="C29" s="47">
        <f>SUM(C31:C34)+C38</f>
        <v>0</v>
      </c>
      <c r="D29" s="48">
        <f>SUM(D31:D34)+D38</f>
        <v>0</v>
      </c>
      <c r="E29" s="49" t="s">
        <v>34</v>
      </c>
      <c r="F29" s="47">
        <f>SUM(F31:F34)</f>
        <v>0</v>
      </c>
      <c r="G29" s="47">
        <f>SUM(G31:G34)</f>
        <v>0</v>
      </c>
      <c r="H29" s="48">
        <f>SUM(H31:H34)</f>
        <v>0</v>
      </c>
    </row>
    <row r="30" spans="1:8" ht="12.75">
      <c r="A30" s="14"/>
      <c r="B30" s="50" t="s">
        <v>0</v>
      </c>
      <c r="C30" s="50" t="s">
        <v>0</v>
      </c>
      <c r="D30" s="32" t="s">
        <v>0</v>
      </c>
      <c r="E30" s="51"/>
      <c r="F30" s="15"/>
      <c r="G30" s="15"/>
      <c r="H30" s="23"/>
    </row>
    <row r="31" spans="1:8" ht="12.75">
      <c r="A31" s="14" t="s">
        <v>44</v>
      </c>
      <c r="B31" s="15"/>
      <c r="C31" s="15"/>
      <c r="D31" s="23"/>
      <c r="E31" s="51" t="s">
        <v>43</v>
      </c>
      <c r="F31" s="15"/>
      <c r="G31" s="15"/>
      <c r="H31" s="23"/>
    </row>
    <row r="32" spans="1:8" ht="12.75">
      <c r="A32" s="14" t="s">
        <v>45</v>
      </c>
      <c r="B32" s="15"/>
      <c r="C32" s="15"/>
      <c r="D32" s="23"/>
      <c r="E32" s="51" t="s">
        <v>54</v>
      </c>
      <c r="F32" s="15"/>
      <c r="G32" s="15"/>
      <c r="H32" s="23"/>
    </row>
    <row r="33" spans="1:8" ht="12.75">
      <c r="A33" s="14" t="s">
        <v>46</v>
      </c>
      <c r="B33" s="15"/>
      <c r="C33" s="15"/>
      <c r="D33" s="23"/>
      <c r="E33" s="51" t="s">
        <v>55</v>
      </c>
      <c r="F33" s="15"/>
      <c r="G33" s="15"/>
      <c r="H33" s="23"/>
    </row>
    <row r="34" spans="1:8" ht="12.75">
      <c r="A34" s="14" t="s">
        <v>47</v>
      </c>
      <c r="B34" s="15"/>
      <c r="C34" s="15"/>
      <c r="D34" s="23"/>
      <c r="E34" s="51" t="s">
        <v>56</v>
      </c>
      <c r="F34" s="15"/>
      <c r="G34" s="15"/>
      <c r="H34" s="23"/>
    </row>
    <row r="35" spans="1:8" ht="12.75" hidden="1">
      <c r="A35" s="14" t="s">
        <v>49</v>
      </c>
      <c r="B35" s="15"/>
      <c r="C35" s="15"/>
      <c r="D35" s="23"/>
      <c r="E35" s="51"/>
      <c r="F35" s="15"/>
      <c r="G35" s="15"/>
      <c r="H35" s="23"/>
    </row>
    <row r="36" spans="1:8" ht="12.75" hidden="1">
      <c r="A36" s="14" t="s">
        <v>50</v>
      </c>
      <c r="B36" s="15"/>
      <c r="C36" s="15"/>
      <c r="D36" s="23"/>
      <c r="E36" s="51"/>
      <c r="F36" s="15"/>
      <c r="G36" s="15"/>
      <c r="H36" s="23"/>
    </row>
    <row r="37" spans="1:8" ht="12.75" hidden="1">
      <c r="A37" s="14" t="s">
        <v>51</v>
      </c>
      <c r="B37" s="15"/>
      <c r="C37" s="15"/>
      <c r="D37" s="23"/>
      <c r="E37" s="51"/>
      <c r="F37" s="15"/>
      <c r="G37" s="15"/>
      <c r="H37" s="23"/>
    </row>
    <row r="38" spans="1:8" ht="12.75">
      <c r="A38" s="14" t="s">
        <v>48</v>
      </c>
      <c r="B38" s="15"/>
      <c r="C38" s="15"/>
      <c r="D38" s="23"/>
      <c r="E38" s="51"/>
      <c r="F38" s="15"/>
      <c r="G38" s="15"/>
      <c r="H38" s="23"/>
    </row>
    <row r="39" spans="1:8" ht="12.75">
      <c r="A39" s="21"/>
      <c r="B39" s="50"/>
      <c r="C39" s="50"/>
      <c r="D39" s="32"/>
      <c r="E39" s="31"/>
      <c r="F39" s="15"/>
      <c r="G39" s="15"/>
      <c r="H39" s="23"/>
    </row>
    <row r="40" spans="1:8" ht="12.75">
      <c r="A40" s="52" t="s">
        <v>52</v>
      </c>
      <c r="B40" s="53">
        <v>0</v>
      </c>
      <c r="C40" s="53">
        <f>G29-C29</f>
        <v>0</v>
      </c>
      <c r="D40" s="54">
        <f>H29-D29</f>
        <v>0</v>
      </c>
      <c r="E40" s="31"/>
      <c r="F40" s="15"/>
      <c r="G40" s="15"/>
      <c r="H40" s="23"/>
    </row>
    <row r="41" spans="1:8" ht="12.75">
      <c r="A41" s="21"/>
      <c r="B41" s="50"/>
      <c r="C41" s="50"/>
      <c r="D41" s="32"/>
      <c r="E41" s="31"/>
      <c r="F41" s="15"/>
      <c r="G41" s="15"/>
      <c r="H41" s="23"/>
    </row>
    <row r="42" spans="1:8" ht="12.75">
      <c r="A42" s="55" t="s">
        <v>53</v>
      </c>
      <c r="B42" s="56"/>
      <c r="C42" s="56"/>
      <c r="D42" s="57"/>
      <c r="E42" s="58" t="s">
        <v>36</v>
      </c>
      <c r="F42" s="56"/>
      <c r="G42" s="56"/>
      <c r="H42" s="57"/>
    </row>
    <row r="43" spans="1:8" ht="12.75">
      <c r="A43" s="21"/>
      <c r="B43" s="50"/>
      <c r="C43" s="50"/>
      <c r="D43" s="32"/>
      <c r="E43" s="31"/>
      <c r="F43" s="15"/>
      <c r="G43" s="15"/>
      <c r="H43" s="23"/>
    </row>
    <row r="44" spans="1:8" ht="12.75">
      <c r="A44" s="52" t="s">
        <v>37</v>
      </c>
      <c r="B44" s="53">
        <f>B40+F42-B42</f>
        <v>0</v>
      </c>
      <c r="C44" s="53">
        <f>C40+G42-C42</f>
        <v>0</v>
      </c>
      <c r="D44" s="54">
        <f>D40+H42-D42</f>
        <v>0</v>
      </c>
      <c r="E44" s="31"/>
      <c r="F44" s="15"/>
      <c r="G44" s="15"/>
      <c r="H44" s="23"/>
    </row>
    <row r="45" spans="1:8" ht="12.75">
      <c r="A45" s="14"/>
      <c r="B45" s="50"/>
      <c r="C45" s="50"/>
      <c r="D45" s="32"/>
      <c r="E45" s="31"/>
      <c r="F45" s="15"/>
      <c r="G45" s="15"/>
      <c r="H45" s="23"/>
    </row>
    <row r="46" spans="1:8" ht="12.75">
      <c r="A46" s="55" t="s">
        <v>39</v>
      </c>
      <c r="B46" s="56"/>
      <c r="C46" s="56"/>
      <c r="D46" s="59"/>
      <c r="E46" s="58" t="s">
        <v>38</v>
      </c>
      <c r="F46" s="56"/>
      <c r="G46" s="56"/>
      <c r="H46" s="57"/>
    </row>
    <row r="47" spans="1:8" ht="12.75">
      <c r="A47" s="14"/>
      <c r="B47" s="60"/>
      <c r="C47" s="60"/>
      <c r="D47" s="61"/>
      <c r="E47" s="31"/>
      <c r="F47" s="15"/>
      <c r="G47" s="15"/>
      <c r="H47" s="23"/>
    </row>
    <row r="48" spans="1:8" ht="12.75">
      <c r="A48" s="52" t="s">
        <v>40</v>
      </c>
      <c r="B48" s="53">
        <f>B44+F46-B46</f>
        <v>0</v>
      </c>
      <c r="C48" s="53">
        <f>C44+G46-C46</f>
        <v>0</v>
      </c>
      <c r="D48" s="54">
        <f>D44+H46-D46</f>
        <v>0</v>
      </c>
      <c r="E48" s="31"/>
      <c r="F48" s="15"/>
      <c r="G48" s="15"/>
      <c r="H48" s="23"/>
    </row>
    <row r="49" spans="1:8" ht="12.75">
      <c r="A49" s="14"/>
      <c r="B49" s="60"/>
      <c r="C49" s="60"/>
      <c r="D49" s="61"/>
      <c r="E49" s="31"/>
      <c r="F49" s="15"/>
      <c r="G49" s="15"/>
      <c r="H49" s="23"/>
    </row>
    <row r="50" spans="1:8" ht="12.75">
      <c r="A50" s="55" t="s">
        <v>41</v>
      </c>
      <c r="B50" s="56"/>
      <c r="C50" s="56"/>
      <c r="D50" s="57"/>
      <c r="E50" s="55" t="s">
        <v>59</v>
      </c>
      <c r="F50" s="56"/>
      <c r="G50" s="56"/>
      <c r="H50" s="57"/>
    </row>
    <row r="51" spans="1:8" ht="12.75">
      <c r="A51" s="21"/>
      <c r="B51" s="50"/>
      <c r="C51" s="50"/>
      <c r="D51" s="32"/>
      <c r="E51" s="31"/>
      <c r="F51" s="15"/>
      <c r="G51" s="15"/>
      <c r="H51" s="23"/>
    </row>
    <row r="52" spans="1:8" ht="13.5" thickBot="1">
      <c r="A52" s="62" t="s">
        <v>42</v>
      </c>
      <c r="B52" s="63">
        <f>B48-B50+F50</f>
        <v>0</v>
      </c>
      <c r="C52" s="63">
        <f>C48-C50+G50</f>
        <v>0</v>
      </c>
      <c r="D52" s="64">
        <f>D48-D50+H50</f>
        <v>0</v>
      </c>
      <c r="E52" s="65"/>
      <c r="F52" s="37"/>
      <c r="G52" s="37"/>
      <c r="H52" s="66"/>
    </row>
    <row r="53" ht="13.5" thickBot="1"/>
    <row r="54" spans="1:8" ht="13.5" thickBot="1">
      <c r="A54" s="67" t="s">
        <v>57</v>
      </c>
      <c r="B54" s="68"/>
      <c r="C54" s="68"/>
      <c r="D54" s="69"/>
      <c r="E54" s="70" t="s">
        <v>58</v>
      </c>
      <c r="F54" s="68"/>
      <c r="G54" s="68"/>
      <c r="H54" s="69"/>
    </row>
    <row r="56" spans="6:8" ht="12.75">
      <c r="F56" s="71"/>
      <c r="G56" s="71"/>
      <c r="H56" s="71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36.28125" style="1" bestFit="1" customWidth="1"/>
    <col min="2" max="4" width="6.28125" style="1" bestFit="1" customWidth="1"/>
    <col min="5" max="16384" width="11.421875" style="1" customWidth="1"/>
  </cols>
  <sheetData>
    <row r="1" spans="1:4" ht="27.75" customHeight="1">
      <c r="A1" s="72" t="s">
        <v>101</v>
      </c>
      <c r="B1" s="72"/>
      <c r="C1" s="72"/>
      <c r="D1" s="72"/>
    </row>
    <row r="2" spans="1:4" ht="12.75">
      <c r="A2" s="73" t="s">
        <v>100</v>
      </c>
      <c r="B2" s="73" t="s">
        <v>97</v>
      </c>
      <c r="C2" s="73" t="s">
        <v>98</v>
      </c>
      <c r="D2" s="73" t="s">
        <v>99</v>
      </c>
    </row>
    <row r="3" spans="1:4" ht="12.75">
      <c r="A3" s="74" t="s">
        <v>62</v>
      </c>
      <c r="B3" s="75"/>
      <c r="C3" s="75"/>
      <c r="D3" s="75"/>
    </row>
    <row r="4" spans="1:4" ht="12.75">
      <c r="A4" s="1" t="s">
        <v>86</v>
      </c>
      <c r="B4" s="75">
        <f>Comptes!B4</f>
        <v>0</v>
      </c>
      <c r="C4" s="75">
        <f>Comptes!C4</f>
        <v>0</v>
      </c>
      <c r="D4" s="75">
        <f>Comptes!D4</f>
        <v>0</v>
      </c>
    </row>
    <row r="5" spans="1:4" ht="12.75">
      <c r="A5" s="1" t="s">
        <v>87</v>
      </c>
      <c r="B5" s="75">
        <f>Comptes!B13</f>
        <v>0</v>
      </c>
      <c r="C5" s="75">
        <f>Comptes!C13</f>
        <v>0</v>
      </c>
      <c r="D5" s="75">
        <f>Comptes!D13</f>
        <v>0</v>
      </c>
    </row>
    <row r="6" spans="2:4" ht="12.75">
      <c r="B6" s="75"/>
      <c r="C6" s="75"/>
      <c r="D6" s="75"/>
    </row>
    <row r="7" spans="1:4" ht="12.75">
      <c r="A7" s="1" t="s">
        <v>88</v>
      </c>
      <c r="B7" s="75">
        <f>Comptes!F4</f>
        <v>0</v>
      </c>
      <c r="C7" s="75">
        <f>Comptes!G4</f>
        <v>0</v>
      </c>
      <c r="D7" s="75">
        <f>Comptes!H4</f>
        <v>0</v>
      </c>
    </row>
    <row r="8" spans="1:4" ht="12.75">
      <c r="A8" s="1" t="s">
        <v>89</v>
      </c>
      <c r="B8" s="75">
        <f>Comptes!F4+Comptes!F12+Comptes!F13</f>
        <v>0</v>
      </c>
      <c r="C8" s="75">
        <f>Comptes!G4+Comptes!G12+Comptes!G13</f>
        <v>0</v>
      </c>
      <c r="D8" s="75">
        <f>Comptes!H4+Comptes!H12+Comptes!H13</f>
        <v>0</v>
      </c>
    </row>
    <row r="9" spans="1:4" ht="12.75">
      <c r="A9" s="1" t="s">
        <v>90</v>
      </c>
      <c r="B9" s="75">
        <f>Comptes!F13</f>
        <v>0</v>
      </c>
      <c r="C9" s="75">
        <f>Comptes!G13</f>
        <v>0</v>
      </c>
      <c r="D9" s="75">
        <f>Comptes!H13</f>
        <v>0</v>
      </c>
    </row>
    <row r="10" spans="1:4" ht="12.75">
      <c r="A10" s="1" t="s">
        <v>91</v>
      </c>
      <c r="B10" s="75">
        <f>SUM(Comptes!F16:F21)</f>
        <v>0</v>
      </c>
      <c r="C10" s="75">
        <f>SUM(Comptes!G16:G21)</f>
        <v>0</v>
      </c>
      <c r="D10" s="75">
        <f>SUM(Comptes!H16:H21)</f>
        <v>0</v>
      </c>
    </row>
    <row r="11" spans="1:4" ht="12.75">
      <c r="A11" s="27" t="s">
        <v>92</v>
      </c>
      <c r="B11" s="76">
        <f>B10+B9</f>
        <v>0</v>
      </c>
      <c r="C11" s="76">
        <f>C10+C9</f>
        <v>0</v>
      </c>
      <c r="D11" s="76">
        <f>D10+D9</f>
        <v>0</v>
      </c>
    </row>
    <row r="12" spans="2:4" ht="12.75">
      <c r="B12" s="75"/>
      <c r="C12" s="75"/>
      <c r="D12" s="75"/>
    </row>
    <row r="13" spans="1:4" ht="12.75">
      <c r="A13" s="1" t="s">
        <v>93</v>
      </c>
      <c r="B13" s="75">
        <f>B8-B4</f>
        <v>0</v>
      </c>
      <c r="C13" s="75">
        <f>C8-C4</f>
        <v>0</v>
      </c>
      <c r="D13" s="75">
        <f>D8-D4</f>
        <v>0</v>
      </c>
    </row>
    <row r="14" spans="1:4" ht="12.75">
      <c r="A14" s="1" t="s">
        <v>94</v>
      </c>
      <c r="B14" s="75">
        <f>B5-Comptes!B21-Comptes!B22-Analyse!B10+Comptes!F17</f>
        <v>0</v>
      </c>
      <c r="C14" s="75">
        <f>C5-Comptes!C21-Comptes!C22-Analyse!C10+Comptes!G17</f>
        <v>0</v>
      </c>
      <c r="D14" s="75">
        <f>D5-Comptes!D21-Comptes!D22-Analyse!D10+Comptes!H17</f>
        <v>0</v>
      </c>
    </row>
    <row r="15" spans="1:4" ht="12.75">
      <c r="A15" s="27" t="s">
        <v>95</v>
      </c>
      <c r="B15" s="76">
        <f>B13-B14</f>
        <v>0</v>
      </c>
      <c r="C15" s="76">
        <f>C13-C14</f>
        <v>0</v>
      </c>
      <c r="D15" s="76">
        <f>D13-D14</f>
        <v>0</v>
      </c>
    </row>
    <row r="16" spans="2:4" ht="12.75">
      <c r="B16" s="75"/>
      <c r="C16" s="75"/>
      <c r="D16" s="75"/>
    </row>
    <row r="17" spans="1:4" ht="12.75">
      <c r="A17" s="74" t="s">
        <v>96</v>
      </c>
      <c r="B17" s="75"/>
      <c r="C17" s="75"/>
      <c r="D17" s="75"/>
    </row>
    <row r="18" spans="1:4" ht="12.75">
      <c r="A18" s="1" t="s">
        <v>71</v>
      </c>
      <c r="B18" s="75">
        <f>Comptes!F31</f>
        <v>0</v>
      </c>
      <c r="C18" s="75">
        <f>Comptes!G31</f>
        <v>0</v>
      </c>
      <c r="D18" s="75">
        <f>Comptes!H31</f>
        <v>0</v>
      </c>
    </row>
    <row r="19" spans="1:4" ht="12.75">
      <c r="A19" s="1" t="s">
        <v>72</v>
      </c>
      <c r="B19" s="75">
        <f>Comptes!B31+Comptes!B32</f>
        <v>0</v>
      </c>
      <c r="C19" s="75">
        <f>Comptes!C31+Comptes!C32</f>
        <v>0</v>
      </c>
      <c r="D19" s="75">
        <f>Comptes!D31+Comptes!D32</f>
        <v>0</v>
      </c>
    </row>
    <row r="20" spans="1:4" ht="12.75">
      <c r="A20" s="27" t="s">
        <v>73</v>
      </c>
      <c r="B20" s="76">
        <f>B18-B19</f>
        <v>0</v>
      </c>
      <c r="C20" s="76">
        <f>C18-C19</f>
        <v>0</v>
      </c>
      <c r="D20" s="76">
        <f>D18-D19</f>
        <v>0</v>
      </c>
    </row>
    <row r="21" spans="1:4" ht="12.75">
      <c r="A21" s="1" t="s">
        <v>74</v>
      </c>
      <c r="B21" s="75">
        <f>Comptes!B40+Comptes!B34</f>
        <v>0</v>
      </c>
      <c r="C21" s="75">
        <f>Comptes!C40+Comptes!C34</f>
        <v>0</v>
      </c>
      <c r="D21" s="75">
        <f>Comptes!D40+Comptes!D34</f>
        <v>0</v>
      </c>
    </row>
    <row r="22" spans="1:4" ht="12.75">
      <c r="A22" s="1" t="s">
        <v>75</v>
      </c>
      <c r="B22" s="75">
        <f>Comptes!B44+Comptes!B34</f>
        <v>0</v>
      </c>
      <c r="C22" s="75">
        <f>Comptes!C44+Comptes!C34</f>
        <v>0</v>
      </c>
      <c r="D22" s="75">
        <f>Comptes!D44+Comptes!D34</f>
        <v>0</v>
      </c>
    </row>
    <row r="23" spans="1:4" ht="12.75">
      <c r="A23" s="1" t="s">
        <v>76</v>
      </c>
      <c r="B23" s="75">
        <f>Comptes!B52+Comptes!B34</f>
        <v>0</v>
      </c>
      <c r="C23" s="75">
        <f>Comptes!C52+Comptes!C34</f>
        <v>0</v>
      </c>
      <c r="D23" s="75">
        <f>Comptes!D52+Comptes!D34</f>
        <v>0</v>
      </c>
    </row>
    <row r="25" ht="12.75">
      <c r="A25" s="74" t="s">
        <v>61</v>
      </c>
    </row>
    <row r="26" spans="1:4" ht="12.75">
      <c r="A26" s="1" t="s">
        <v>65</v>
      </c>
      <c r="B26" s="77" t="e">
        <f>Comptes!B13/Comptes!F15</f>
        <v>#DIV/0!</v>
      </c>
      <c r="C26" s="77" t="e">
        <f>Comptes!C13/Comptes!G15</f>
        <v>#DIV/0!</v>
      </c>
      <c r="D26" s="77" t="e">
        <f>Comptes!D13/Comptes!H15</f>
        <v>#DIV/0!</v>
      </c>
    </row>
    <row r="27" spans="1:4" ht="12.75">
      <c r="A27" s="1" t="s">
        <v>66</v>
      </c>
      <c r="B27" s="77" t="e">
        <f>(Comptes!B17+Comptes!B21+Comptes!B22)/Comptes!F15</f>
        <v>#DIV/0!</v>
      </c>
      <c r="C27" s="77" t="e">
        <f>(Comptes!C17+Comptes!C21+Comptes!C22)/Comptes!G15</f>
        <v>#DIV/0!</v>
      </c>
      <c r="D27" s="77" t="e">
        <f>(Comptes!D17+Comptes!D21+Comptes!D22)/Comptes!H15</f>
        <v>#DIV/0!</v>
      </c>
    </row>
    <row r="28" spans="1:4" ht="12.75">
      <c r="A28" s="1" t="s">
        <v>67</v>
      </c>
      <c r="B28" s="77" t="e">
        <f>Comptes!B22/Comptes!F15</f>
        <v>#DIV/0!</v>
      </c>
      <c r="C28" s="77" t="e">
        <f>Comptes!C22/Comptes!G15</f>
        <v>#DIV/0!</v>
      </c>
      <c r="D28" s="77" t="e">
        <f>Comptes!D22/Comptes!H15</f>
        <v>#DIV/0!</v>
      </c>
    </row>
    <row r="29" spans="1:4" ht="12.75">
      <c r="A29" s="1" t="s">
        <v>68</v>
      </c>
      <c r="B29" s="77" t="e">
        <f>Comptes!B18/(Comptes!F31+Comptes!F54)*365</f>
        <v>#DIV/0!</v>
      </c>
      <c r="C29" s="77" t="e">
        <f>Comptes!C18/(Comptes!G31+Comptes!G54)*365</f>
        <v>#DIV/0!</v>
      </c>
      <c r="D29" s="77" t="e">
        <f>Comptes!D18/(Comptes!H31+Comptes!H54)*365</f>
        <v>#DIV/0!</v>
      </c>
    </row>
    <row r="30" spans="1:4" ht="12.75">
      <c r="A30" s="1" t="s">
        <v>69</v>
      </c>
      <c r="B30" s="77" t="e">
        <f>Comptes!F18/(Comptes!B31+Comptes!B54)*365</f>
        <v>#DIV/0!</v>
      </c>
      <c r="C30" s="77" t="e">
        <f>Comptes!G18/(Comptes!C31+Comptes!C54)*365</f>
        <v>#DIV/0!</v>
      </c>
      <c r="D30" s="77" t="e">
        <f>Comptes!H18/(Comptes!D31+Comptes!D54)*365</f>
        <v>#DIV/0!</v>
      </c>
    </row>
    <row r="31" spans="1:4" ht="12.75">
      <c r="A31" s="1" t="s">
        <v>70</v>
      </c>
      <c r="B31" s="77" t="e">
        <f>Comptes!B15/Comptes!B31*365</f>
        <v>#DIV/0!</v>
      </c>
      <c r="C31" s="77" t="e">
        <f>Comptes!C15/Comptes!C31*365</f>
        <v>#DIV/0!</v>
      </c>
      <c r="D31" s="77" t="e">
        <f>Comptes!D15/Comptes!D31*365</f>
        <v>#DIV/0!</v>
      </c>
    </row>
    <row r="32" spans="2:4" ht="12.75">
      <c r="B32" s="77"/>
      <c r="C32" s="77"/>
      <c r="D32" s="77"/>
    </row>
    <row r="33" spans="1:4" ht="12.75">
      <c r="A33" s="74" t="s">
        <v>64</v>
      </c>
      <c r="B33" s="77"/>
      <c r="C33" s="77"/>
      <c r="D33" s="77"/>
    </row>
    <row r="34" spans="1:4" ht="12.75">
      <c r="A34" s="1" t="s">
        <v>85</v>
      </c>
      <c r="B34" s="75">
        <f>Comptes!B40+Comptes!B34</f>
        <v>0</v>
      </c>
      <c r="C34" s="75">
        <f>Comptes!C40+Comptes!C34</f>
        <v>0</v>
      </c>
      <c r="D34" s="75">
        <f>Comptes!D40+Comptes!D34</f>
        <v>0</v>
      </c>
    </row>
    <row r="35" spans="1:4" ht="12.75">
      <c r="A35" s="1" t="s">
        <v>77</v>
      </c>
      <c r="B35" s="75">
        <f>Comptes!B40</f>
        <v>0</v>
      </c>
      <c r="C35" s="75">
        <f>Comptes!C40</f>
        <v>0</v>
      </c>
      <c r="D35" s="75">
        <f>Comptes!D40</f>
        <v>0</v>
      </c>
    </row>
    <row r="36" spans="1:4" ht="12.75">
      <c r="A36" s="1" t="s">
        <v>78</v>
      </c>
      <c r="B36" s="78" t="e">
        <f>(Comptes!B40+Comptes!B34)/Comptes!F31</f>
        <v>#DIV/0!</v>
      </c>
      <c r="C36" s="78" t="e">
        <f>(Comptes!C40+Comptes!C34)/Comptes!G31</f>
        <v>#DIV/0!</v>
      </c>
      <c r="D36" s="78" t="e">
        <f>(Comptes!D40+Comptes!D34)/Comptes!H31</f>
        <v>#DIV/0!</v>
      </c>
    </row>
    <row r="37" spans="1:4" ht="12.75">
      <c r="A37" s="1" t="s">
        <v>79</v>
      </c>
      <c r="B37" s="78" t="e">
        <f>Comptes!B40/Comptes!F31</f>
        <v>#DIV/0!</v>
      </c>
      <c r="C37" s="78" t="e">
        <f>Comptes!C40/Comptes!G31</f>
        <v>#DIV/0!</v>
      </c>
      <c r="D37" s="78" t="e">
        <f>Comptes!D40/Comptes!H31</f>
        <v>#DIV/0!</v>
      </c>
    </row>
    <row r="38" spans="1:4" ht="12.75">
      <c r="A38" s="1" t="s">
        <v>80</v>
      </c>
      <c r="B38" s="78" t="e">
        <f>B20/B18</f>
        <v>#DIV/0!</v>
      </c>
      <c r="C38" s="78" t="e">
        <f>C20/C18</f>
        <v>#DIV/0!</v>
      </c>
      <c r="D38" s="78" t="e">
        <f>D20/D18</f>
        <v>#DIV/0!</v>
      </c>
    </row>
    <row r="39" spans="2:4" ht="12.75">
      <c r="B39" s="77"/>
      <c r="C39" s="77"/>
      <c r="D39" s="77"/>
    </row>
    <row r="40" spans="1:4" ht="12.75">
      <c r="A40" s="74" t="s">
        <v>63</v>
      </c>
      <c r="B40" s="77"/>
      <c r="C40" s="77"/>
      <c r="D40" s="77"/>
    </row>
    <row r="41" spans="1:4" ht="12.75">
      <c r="A41" s="1" t="s">
        <v>81</v>
      </c>
      <c r="B41" s="78" t="e">
        <f>B11/Comptes!B25</f>
        <v>#DIV/0!</v>
      </c>
      <c r="C41" s="78" t="e">
        <f>C11/Comptes!C25</f>
        <v>#DIV/0!</v>
      </c>
      <c r="D41" s="78" t="e">
        <f>D11/Comptes!D25</f>
        <v>#DIV/0!</v>
      </c>
    </row>
    <row r="42" spans="1:4" ht="12.75">
      <c r="A42" s="1" t="s">
        <v>82</v>
      </c>
      <c r="B42" s="78" t="e">
        <f>B10/Comptes!B25</f>
        <v>#DIV/0!</v>
      </c>
      <c r="C42" s="78" t="e">
        <f>C10/Comptes!C25</f>
        <v>#DIV/0!</v>
      </c>
      <c r="D42" s="78" t="e">
        <f>D10/Comptes!D25</f>
        <v>#DIV/0!</v>
      </c>
    </row>
    <row r="43" spans="1:4" ht="12.75">
      <c r="A43" s="1" t="s">
        <v>83</v>
      </c>
      <c r="B43" s="78" t="e">
        <f>B7/Comptes!B25</f>
        <v>#DIV/0!</v>
      </c>
      <c r="C43" s="78" t="e">
        <f>C7/Comptes!C25</f>
        <v>#DIV/0!</v>
      </c>
      <c r="D43" s="78" t="e">
        <f>D7/Comptes!D25</f>
        <v>#DIV/0!</v>
      </c>
    </row>
    <row r="44" spans="1:4" ht="12.75">
      <c r="A44" s="1" t="s">
        <v>84</v>
      </c>
      <c r="B44" s="78" t="e">
        <f>B23/B11</f>
        <v>#DIV/0!</v>
      </c>
      <c r="C44" s="78" t="e">
        <f>C23/C11</f>
        <v>#DIV/0!</v>
      </c>
      <c r="D44" s="78" t="e">
        <f>D23/D11</f>
        <v>#DIV/0!</v>
      </c>
    </row>
  </sheetData>
  <sheetProtection selectLockedCells="1" selectUnlockedCells="1"/>
  <printOptions/>
  <pageMargins left="0.787401575" right="0.39" top="0.75" bottom="0.76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PBN</dc:creator>
  <cp:keywords/>
  <dc:description/>
  <cp:lastModifiedBy>125108</cp:lastModifiedBy>
  <cp:lastPrinted>2013-03-01T15:21:38Z</cp:lastPrinted>
  <dcterms:created xsi:type="dcterms:W3CDTF">2003-10-13T11:25:05Z</dcterms:created>
  <dcterms:modified xsi:type="dcterms:W3CDTF">2013-07-11T11:14:41Z</dcterms:modified>
  <cp:category/>
  <cp:version/>
  <cp:contentType/>
  <cp:contentStatus/>
</cp:coreProperties>
</file>